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aac 2020-21\"/>
    </mc:Choice>
  </mc:AlternateContent>
  <bookViews>
    <workbookView xWindow="360" yWindow="480" windowWidth="13095" windowHeight="53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" i="1"/>
  <c r="M2" i="1"/>
  <c r="R3" i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S2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F4" i="1" l="1"/>
  <c r="G4" i="1" s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" i="1"/>
  <c r="G2" i="1"/>
  <c r="E2" i="1"/>
  <c r="D2" i="1"/>
  <c r="C2" i="1"/>
  <c r="F3" i="1"/>
  <c r="G3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<sst xmlns="http://schemas.openxmlformats.org/spreadsheetml/2006/main" count="86" uniqueCount="43">
  <si>
    <t>Subject</t>
  </si>
  <si>
    <t>New sanctioned</t>
  </si>
  <si>
    <t>SC 15%</t>
  </si>
  <si>
    <t>ST 7.5%</t>
  </si>
  <si>
    <t>OBC 27%</t>
  </si>
  <si>
    <t>GENERAL 50.5%</t>
  </si>
  <si>
    <t xml:space="preserve">EWS 10% out of General </t>
  </si>
  <si>
    <t>Economics</t>
  </si>
  <si>
    <t>English</t>
  </si>
  <si>
    <t>Geography</t>
  </si>
  <si>
    <t>Hindi</t>
  </si>
  <si>
    <t>History</t>
  </si>
  <si>
    <t>IRPM</t>
  </si>
  <si>
    <t>Maithiuli</t>
  </si>
  <si>
    <t>Philosophy</t>
  </si>
  <si>
    <t>Pol Science</t>
  </si>
  <si>
    <t>Psychology</t>
  </si>
  <si>
    <t>R Eco</t>
  </si>
  <si>
    <t>Sanskrit</t>
  </si>
  <si>
    <t>Sociology</t>
  </si>
  <si>
    <t>Urdu</t>
  </si>
  <si>
    <t>Account</t>
  </si>
  <si>
    <t>Corporate</t>
  </si>
  <si>
    <t>Botany</t>
  </si>
  <si>
    <t>Chemistry</t>
  </si>
  <si>
    <t>Mathematics</t>
  </si>
  <si>
    <t>Physics</t>
  </si>
  <si>
    <t>Zoology</t>
  </si>
  <si>
    <t>Economic</t>
  </si>
  <si>
    <t>Home science</t>
  </si>
  <si>
    <t>L.S.W</t>
  </si>
  <si>
    <t>Mathili</t>
  </si>
  <si>
    <t>Psychlogy</t>
  </si>
  <si>
    <t>Poltical science</t>
  </si>
  <si>
    <t>Rural Economics</t>
  </si>
  <si>
    <t>Commerce</t>
  </si>
  <si>
    <t>Math</t>
  </si>
  <si>
    <t>Statistics</t>
  </si>
  <si>
    <t>ST</t>
  </si>
  <si>
    <t>OBC</t>
  </si>
  <si>
    <t>GENRAL 50.5%</t>
  </si>
  <si>
    <t>EWS 10%</t>
  </si>
  <si>
    <t xml:space="preserve">Total Seats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</si>
</sst>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0"/>
      <color rgb="FF000000"/>
      <name val="Arial"/>
      <scheme val="minor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2"/>
  <sheetViews>
    <sheetView tabSelected="1" topLeftCell="A25" zoomScale="80" zoomScaleNormal="80" workbookViewId="0">
      <selection activeCell="F26" sqref="F26:J48"/>
    </sheetView>
  </sheetViews>
  <sheetFormatPr defaultColWidth="12.7109375" defaultRowHeight="15.75" customHeight="1" x14ac:dyDescent="0.2"/>
  <cols>
    <col min="1" max="2" width="13.42578125" customWidth="1"/>
    <col min="3" max="5" width="7.28515625" customWidth="1"/>
    <col min="6" max="6" width="19.28515625" customWidth="1"/>
    <col min="7" max="7" width="13.7109375" customWidth="1"/>
    <col min="8" max="8" width="9.85546875" customWidth="1"/>
    <col min="9" max="9" width="10.140625" customWidth="1"/>
    <col min="10" max="10" width="11.5703125" customWidth="1"/>
    <col min="11" max="11" width="18.140625" customWidth="1"/>
    <col min="12" max="12" width="12.140625" customWidth="1"/>
    <col min="13" max="30" width="13.42578125" customWidth="1"/>
  </cols>
  <sheetData>
    <row r="1" spans="1:30" ht="55.5" customHeight="1" x14ac:dyDescent="0.2">
      <c r="A1" s="4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"/>
      <c r="I1" s="1"/>
      <c r="J1" s="1"/>
      <c r="K1" s="1"/>
      <c r="L1" s="1" t="s">
        <v>2</v>
      </c>
      <c r="M1" s="1"/>
      <c r="N1" s="1" t="s">
        <v>3</v>
      </c>
      <c r="O1" s="1" t="s">
        <v>38</v>
      </c>
      <c r="P1" s="1" t="s">
        <v>4</v>
      </c>
      <c r="Q1" s="1" t="s">
        <v>39</v>
      </c>
      <c r="R1" s="1"/>
      <c r="S1" s="1"/>
      <c r="T1" s="1" t="s">
        <v>40</v>
      </c>
      <c r="U1" s="1"/>
      <c r="V1" s="1" t="s">
        <v>41</v>
      </c>
      <c r="W1" s="1"/>
      <c r="X1" s="1"/>
      <c r="Y1" s="1"/>
      <c r="Z1" s="1"/>
      <c r="AA1" s="1"/>
      <c r="AB1" s="1"/>
      <c r="AC1" s="1"/>
      <c r="AD1" s="1"/>
    </row>
    <row r="2" spans="1:30" ht="18.75" customHeight="1" x14ac:dyDescent="0.2">
      <c r="A2" s="6" t="s">
        <v>7</v>
      </c>
      <c r="B2" s="5">
        <v>236</v>
      </c>
      <c r="C2" s="8">
        <f>B2*15%</f>
        <v>35.4</v>
      </c>
      <c r="D2" s="8">
        <f>B2*7.5%</f>
        <v>17.7</v>
      </c>
      <c r="E2" s="8">
        <f>B2*27%</f>
        <v>63.720000000000006</v>
      </c>
      <c r="F2" s="8">
        <f>B2*50.5%</f>
        <v>119.18</v>
      </c>
      <c r="G2" s="9">
        <f>F2*10%</f>
        <v>11.918000000000001</v>
      </c>
      <c r="H2" s="2"/>
      <c r="I2" s="2"/>
      <c r="J2" s="10" t="s">
        <v>28</v>
      </c>
      <c r="K2" s="10">
        <v>236</v>
      </c>
      <c r="L2" s="10">
        <v>35</v>
      </c>
      <c r="M2" s="2">
        <f>K2*15/100</f>
        <v>35.4</v>
      </c>
      <c r="N2" s="2">
        <v>18</v>
      </c>
      <c r="O2" s="2">
        <f>K2*7.5%</f>
        <v>17.7</v>
      </c>
      <c r="P2" s="2">
        <v>64</v>
      </c>
      <c r="Q2" s="2">
        <f>K2*27%</f>
        <v>63.720000000000006</v>
      </c>
      <c r="R2" s="2">
        <f>K2*50.5%</f>
        <v>119.18</v>
      </c>
      <c r="S2" s="2">
        <f>K2*10%</f>
        <v>23.6</v>
      </c>
      <c r="T2" s="2">
        <v>119</v>
      </c>
      <c r="U2" s="2">
        <f>K2*50.5%</f>
        <v>119.18</v>
      </c>
      <c r="V2" s="2">
        <v>24</v>
      </c>
      <c r="W2" s="2">
        <f>K2*10%</f>
        <v>23.6</v>
      </c>
      <c r="X2" s="2"/>
      <c r="Y2" s="2"/>
      <c r="Z2" s="2"/>
      <c r="AA2" s="2"/>
      <c r="AB2" s="2"/>
      <c r="AC2" s="2"/>
      <c r="AD2" s="2"/>
    </row>
    <row r="3" spans="1:30" ht="18.75" customHeight="1" x14ac:dyDescent="0.2">
      <c r="A3" s="6" t="s">
        <v>8</v>
      </c>
      <c r="B3" s="5">
        <v>160</v>
      </c>
      <c r="C3" s="8">
        <f>B3*15%</f>
        <v>24</v>
      </c>
      <c r="D3" s="8">
        <f>B3*7.5%</f>
        <v>12</v>
      </c>
      <c r="E3" s="8">
        <f>B3*27%</f>
        <v>43.2</v>
      </c>
      <c r="F3" s="8">
        <f>B3*50.5%</f>
        <v>80.8</v>
      </c>
      <c r="G3" s="9">
        <f>F3*10%</f>
        <v>8.08</v>
      </c>
      <c r="H3" s="2"/>
      <c r="I3" s="2"/>
      <c r="J3" s="10" t="s">
        <v>8</v>
      </c>
      <c r="K3" s="10">
        <v>149</v>
      </c>
      <c r="L3" s="10">
        <v>22</v>
      </c>
      <c r="M3" s="2">
        <f t="shared" ref="M3:M23" si="0">K3*15/100</f>
        <v>22.35</v>
      </c>
      <c r="N3" s="2">
        <v>11</v>
      </c>
      <c r="O3" s="2">
        <f t="shared" ref="O3:O23" si="1">K3*7.5%</f>
        <v>11.174999999999999</v>
      </c>
      <c r="P3" s="2">
        <v>40</v>
      </c>
      <c r="Q3" s="2">
        <f t="shared" ref="Q3:Q23" si="2">K3*27%</f>
        <v>40.230000000000004</v>
      </c>
      <c r="R3" s="2">
        <f t="shared" ref="R3:R23" si="3">K3*50.5%</f>
        <v>75.245000000000005</v>
      </c>
      <c r="S3" s="2">
        <f t="shared" ref="S3:S23" si="4">K3*10%</f>
        <v>14.9</v>
      </c>
      <c r="T3" s="2">
        <v>75</v>
      </c>
      <c r="U3" s="2">
        <f t="shared" ref="U3:U23" si="5">K3*50.5%</f>
        <v>75.245000000000005</v>
      </c>
      <c r="V3" s="2">
        <v>15</v>
      </c>
      <c r="W3" s="2">
        <f t="shared" ref="W3:W23" si="6">K3*10%</f>
        <v>14.9</v>
      </c>
      <c r="X3" s="2"/>
      <c r="Y3" s="2"/>
      <c r="Z3" s="2"/>
      <c r="AA3" s="2"/>
      <c r="AB3" s="2"/>
      <c r="AC3" s="2"/>
      <c r="AD3" s="2"/>
    </row>
    <row r="4" spans="1:30" ht="18.75" customHeight="1" x14ac:dyDescent="0.2">
      <c r="A4" s="6" t="s">
        <v>9</v>
      </c>
      <c r="B4" s="5">
        <v>120</v>
      </c>
      <c r="C4" s="8">
        <f t="shared" ref="C4:C22" si="7">B4*15%</f>
        <v>18</v>
      </c>
      <c r="D4" s="8">
        <f t="shared" ref="D4:D22" si="8">B4*7.5%</f>
        <v>9</v>
      </c>
      <c r="E4" s="8">
        <f t="shared" ref="E4:E22" si="9">B4*27%</f>
        <v>32.400000000000006</v>
      </c>
      <c r="F4" s="8">
        <f t="shared" ref="F4:F22" si="10">B4*50.5%</f>
        <v>60.6</v>
      </c>
      <c r="G4" s="9">
        <f t="shared" ref="G4:G22" si="11">F4*10%</f>
        <v>6.0600000000000005</v>
      </c>
      <c r="H4" s="2"/>
      <c r="I4" s="2"/>
      <c r="J4" s="10" t="s">
        <v>9</v>
      </c>
      <c r="K4" s="10">
        <v>335</v>
      </c>
      <c r="L4" s="10">
        <v>50</v>
      </c>
      <c r="M4" s="2">
        <f t="shared" si="0"/>
        <v>50.25</v>
      </c>
      <c r="N4" s="2">
        <v>25</v>
      </c>
      <c r="O4" s="2">
        <f t="shared" si="1"/>
        <v>25.125</v>
      </c>
      <c r="P4" s="2">
        <v>90</v>
      </c>
      <c r="Q4" s="2">
        <f t="shared" si="2"/>
        <v>90.45</v>
      </c>
      <c r="R4" s="2">
        <f t="shared" si="3"/>
        <v>169.17500000000001</v>
      </c>
      <c r="S4" s="2">
        <f t="shared" si="4"/>
        <v>33.5</v>
      </c>
      <c r="T4" s="2">
        <v>169</v>
      </c>
      <c r="U4" s="2">
        <f t="shared" si="5"/>
        <v>169.17500000000001</v>
      </c>
      <c r="V4" s="2">
        <v>34</v>
      </c>
      <c r="W4" s="2">
        <f t="shared" si="6"/>
        <v>33.5</v>
      </c>
      <c r="X4" s="2"/>
      <c r="Y4" s="2"/>
      <c r="Z4" s="2"/>
      <c r="AA4" s="2"/>
      <c r="AB4" s="2"/>
      <c r="AC4" s="2"/>
      <c r="AD4" s="2"/>
    </row>
    <row r="5" spans="1:30" ht="18.75" customHeight="1" x14ac:dyDescent="0.2">
      <c r="A5" s="6" t="s">
        <v>10</v>
      </c>
      <c r="B5" s="5">
        <v>160</v>
      </c>
      <c r="C5" s="8">
        <f t="shared" si="7"/>
        <v>24</v>
      </c>
      <c r="D5" s="8">
        <f t="shared" si="8"/>
        <v>12</v>
      </c>
      <c r="E5" s="8">
        <f t="shared" si="9"/>
        <v>43.2</v>
      </c>
      <c r="F5" s="8">
        <f t="shared" si="10"/>
        <v>80.8</v>
      </c>
      <c r="G5" s="9">
        <f t="shared" si="11"/>
        <v>8.08</v>
      </c>
      <c r="H5" s="2"/>
      <c r="I5" s="2"/>
      <c r="J5" s="10" t="s">
        <v>10</v>
      </c>
      <c r="K5" s="10">
        <v>351</v>
      </c>
      <c r="L5" s="10">
        <v>53</v>
      </c>
      <c r="M5" s="2">
        <f t="shared" si="0"/>
        <v>52.65</v>
      </c>
      <c r="N5" s="2">
        <v>26</v>
      </c>
      <c r="O5" s="2">
        <f t="shared" si="1"/>
        <v>26.324999999999999</v>
      </c>
      <c r="P5" s="2">
        <v>95</v>
      </c>
      <c r="Q5" s="2">
        <f t="shared" si="2"/>
        <v>94.77000000000001</v>
      </c>
      <c r="R5" s="2">
        <f t="shared" si="3"/>
        <v>177.255</v>
      </c>
      <c r="S5" s="2">
        <f t="shared" si="4"/>
        <v>35.1</v>
      </c>
      <c r="T5" s="2">
        <v>177</v>
      </c>
      <c r="U5" s="2">
        <f t="shared" si="5"/>
        <v>177.255</v>
      </c>
      <c r="V5" s="2">
        <v>35</v>
      </c>
      <c r="W5" s="2">
        <f t="shared" si="6"/>
        <v>35.1</v>
      </c>
      <c r="X5" s="2"/>
      <c r="Y5" s="2"/>
      <c r="Z5" s="2"/>
      <c r="AA5" s="2"/>
      <c r="AB5" s="2"/>
      <c r="AC5" s="2"/>
      <c r="AD5" s="2"/>
    </row>
    <row r="6" spans="1:30" ht="18.75" customHeight="1" x14ac:dyDescent="0.2">
      <c r="A6" s="6" t="s">
        <v>11</v>
      </c>
      <c r="B6" s="5">
        <v>250</v>
      </c>
      <c r="C6" s="8">
        <f t="shared" si="7"/>
        <v>37.5</v>
      </c>
      <c r="D6" s="8">
        <f t="shared" si="8"/>
        <v>18.75</v>
      </c>
      <c r="E6" s="8">
        <f t="shared" si="9"/>
        <v>67.5</v>
      </c>
      <c r="F6" s="8">
        <f t="shared" si="10"/>
        <v>126.25</v>
      </c>
      <c r="G6" s="9">
        <f t="shared" si="11"/>
        <v>12.625</v>
      </c>
      <c r="H6" s="2"/>
      <c r="I6" s="2"/>
      <c r="J6" s="10" t="s">
        <v>11</v>
      </c>
      <c r="K6" s="10">
        <v>355</v>
      </c>
      <c r="L6" s="10">
        <v>53</v>
      </c>
      <c r="M6" s="2">
        <f t="shared" si="0"/>
        <v>53.25</v>
      </c>
      <c r="N6" s="2">
        <v>27</v>
      </c>
      <c r="O6" s="2">
        <f t="shared" si="1"/>
        <v>26.625</v>
      </c>
      <c r="P6" s="2">
        <v>96</v>
      </c>
      <c r="Q6" s="2">
        <f t="shared" si="2"/>
        <v>95.850000000000009</v>
      </c>
      <c r="R6" s="2">
        <f t="shared" si="3"/>
        <v>179.27500000000001</v>
      </c>
      <c r="S6" s="2">
        <f t="shared" si="4"/>
        <v>35.5</v>
      </c>
      <c r="T6" s="2">
        <v>179</v>
      </c>
      <c r="U6" s="2">
        <f t="shared" si="5"/>
        <v>179.27500000000001</v>
      </c>
      <c r="V6" s="2">
        <v>36</v>
      </c>
      <c r="W6" s="2">
        <f t="shared" si="6"/>
        <v>35.5</v>
      </c>
      <c r="X6" s="2"/>
      <c r="Y6" s="2"/>
      <c r="Z6" s="2"/>
      <c r="AA6" s="2"/>
      <c r="AB6" s="2"/>
      <c r="AC6" s="2"/>
      <c r="AD6" s="2"/>
    </row>
    <row r="7" spans="1:30" ht="18.75" customHeight="1" x14ac:dyDescent="0.2">
      <c r="A7" s="6" t="s">
        <v>12</v>
      </c>
      <c r="B7" s="5">
        <v>130</v>
      </c>
      <c r="C7" s="8">
        <f t="shared" si="7"/>
        <v>19.5</v>
      </c>
      <c r="D7" s="8">
        <f t="shared" si="8"/>
        <v>9.75</v>
      </c>
      <c r="E7" s="8">
        <f t="shared" si="9"/>
        <v>35.1</v>
      </c>
      <c r="F7" s="8">
        <f t="shared" si="10"/>
        <v>65.650000000000006</v>
      </c>
      <c r="G7" s="9">
        <f t="shared" si="11"/>
        <v>6.5650000000000013</v>
      </c>
      <c r="H7" s="2"/>
      <c r="I7" s="2"/>
      <c r="J7" s="10" t="s">
        <v>29</v>
      </c>
      <c r="K7" s="10">
        <v>104</v>
      </c>
      <c r="L7" s="10">
        <v>16</v>
      </c>
      <c r="M7" s="2">
        <f t="shared" si="0"/>
        <v>15.6</v>
      </c>
      <c r="N7" s="2">
        <v>8</v>
      </c>
      <c r="O7" s="2">
        <f t="shared" si="1"/>
        <v>7.8</v>
      </c>
      <c r="P7" s="2">
        <v>28</v>
      </c>
      <c r="Q7" s="2">
        <f t="shared" si="2"/>
        <v>28.080000000000002</v>
      </c>
      <c r="R7" s="2">
        <f t="shared" si="3"/>
        <v>52.52</v>
      </c>
      <c r="S7" s="2">
        <f t="shared" si="4"/>
        <v>10.4</v>
      </c>
      <c r="T7" s="2">
        <v>53</v>
      </c>
      <c r="U7" s="2">
        <f t="shared" si="5"/>
        <v>52.52</v>
      </c>
      <c r="V7" s="2">
        <v>10</v>
      </c>
      <c r="W7" s="2">
        <f t="shared" si="6"/>
        <v>10.4</v>
      </c>
      <c r="X7" s="2"/>
      <c r="Y7" s="2"/>
      <c r="Z7" s="2"/>
      <c r="AA7" s="2"/>
      <c r="AB7" s="2"/>
      <c r="AC7" s="2"/>
      <c r="AD7" s="2"/>
    </row>
    <row r="8" spans="1:30" ht="18.75" customHeight="1" x14ac:dyDescent="0.2">
      <c r="A8" s="6" t="s">
        <v>13</v>
      </c>
      <c r="B8" s="5">
        <v>130</v>
      </c>
      <c r="C8" s="8">
        <f t="shared" si="7"/>
        <v>19.5</v>
      </c>
      <c r="D8" s="8">
        <f t="shared" si="8"/>
        <v>9.75</v>
      </c>
      <c r="E8" s="8">
        <f t="shared" si="9"/>
        <v>35.1</v>
      </c>
      <c r="F8" s="8">
        <f t="shared" si="10"/>
        <v>65.650000000000006</v>
      </c>
      <c r="G8" s="9">
        <f t="shared" si="11"/>
        <v>6.5650000000000013</v>
      </c>
      <c r="H8" s="2"/>
      <c r="I8" s="2"/>
      <c r="J8" s="10" t="s">
        <v>30</v>
      </c>
      <c r="K8" s="10">
        <v>161</v>
      </c>
      <c r="L8" s="10">
        <v>24</v>
      </c>
      <c r="M8" s="2">
        <f t="shared" si="0"/>
        <v>24.15</v>
      </c>
      <c r="N8" s="2">
        <v>12</v>
      </c>
      <c r="O8" s="2">
        <f t="shared" si="1"/>
        <v>12.074999999999999</v>
      </c>
      <c r="P8" s="2">
        <v>43</v>
      </c>
      <c r="Q8" s="2">
        <f t="shared" si="2"/>
        <v>43.470000000000006</v>
      </c>
      <c r="R8" s="2">
        <f t="shared" si="3"/>
        <v>81.305000000000007</v>
      </c>
      <c r="S8" s="2">
        <f t="shared" si="4"/>
        <v>16.100000000000001</v>
      </c>
      <c r="T8" s="2">
        <v>81</v>
      </c>
      <c r="U8" s="2">
        <f t="shared" si="5"/>
        <v>81.305000000000007</v>
      </c>
      <c r="V8" s="2">
        <v>16</v>
      </c>
      <c r="W8" s="2">
        <f t="shared" si="6"/>
        <v>16.100000000000001</v>
      </c>
      <c r="X8" s="2"/>
      <c r="Y8" s="2"/>
      <c r="Z8" s="2"/>
      <c r="AA8" s="2"/>
      <c r="AB8" s="2"/>
      <c r="AC8" s="2"/>
      <c r="AD8" s="2"/>
    </row>
    <row r="9" spans="1:30" ht="18.75" customHeight="1" x14ac:dyDescent="0.2">
      <c r="A9" s="6" t="s">
        <v>14</v>
      </c>
      <c r="B9" s="5">
        <v>130</v>
      </c>
      <c r="C9" s="8">
        <f t="shared" si="7"/>
        <v>19.5</v>
      </c>
      <c r="D9" s="8">
        <f t="shared" si="8"/>
        <v>9.75</v>
      </c>
      <c r="E9" s="8">
        <f t="shared" si="9"/>
        <v>35.1</v>
      </c>
      <c r="F9" s="8">
        <f t="shared" si="10"/>
        <v>65.650000000000006</v>
      </c>
      <c r="G9" s="9">
        <f t="shared" si="11"/>
        <v>6.5650000000000013</v>
      </c>
      <c r="H9" s="2"/>
      <c r="I9" s="2"/>
      <c r="J9" s="10" t="s">
        <v>31</v>
      </c>
      <c r="K9" s="10">
        <v>86</v>
      </c>
      <c r="L9" s="10">
        <v>13</v>
      </c>
      <c r="M9" s="2">
        <f t="shared" si="0"/>
        <v>12.9</v>
      </c>
      <c r="N9" s="2">
        <v>6</v>
      </c>
      <c r="O9" s="2">
        <f t="shared" si="1"/>
        <v>6.45</v>
      </c>
      <c r="P9" s="2">
        <v>23</v>
      </c>
      <c r="Q9" s="2">
        <f t="shared" si="2"/>
        <v>23.220000000000002</v>
      </c>
      <c r="R9" s="2">
        <f t="shared" si="3"/>
        <v>43.43</v>
      </c>
      <c r="S9" s="2">
        <f t="shared" si="4"/>
        <v>8.6</v>
      </c>
      <c r="T9" s="2">
        <v>43</v>
      </c>
      <c r="U9" s="2">
        <f t="shared" si="5"/>
        <v>43.43</v>
      </c>
      <c r="V9" s="2">
        <v>87</v>
      </c>
      <c r="W9" s="2">
        <f t="shared" si="6"/>
        <v>8.6</v>
      </c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6" t="s">
        <v>15</v>
      </c>
      <c r="B10" s="5">
        <v>250</v>
      </c>
      <c r="C10" s="8">
        <f t="shared" si="7"/>
        <v>37.5</v>
      </c>
      <c r="D10" s="8">
        <f t="shared" si="8"/>
        <v>18.75</v>
      </c>
      <c r="E10" s="8">
        <f t="shared" si="9"/>
        <v>67.5</v>
      </c>
      <c r="F10" s="8">
        <f t="shared" si="10"/>
        <v>126.25</v>
      </c>
      <c r="G10" s="9">
        <f t="shared" si="11"/>
        <v>12.625</v>
      </c>
      <c r="H10" s="2"/>
      <c r="I10" s="2"/>
      <c r="J10" s="10" t="s">
        <v>14</v>
      </c>
      <c r="K10" s="10">
        <v>344</v>
      </c>
      <c r="L10" s="10">
        <v>52</v>
      </c>
      <c r="M10" s="2">
        <f t="shared" si="0"/>
        <v>51.6</v>
      </c>
      <c r="N10" s="2">
        <v>26</v>
      </c>
      <c r="O10" s="2">
        <f t="shared" si="1"/>
        <v>25.8</v>
      </c>
      <c r="P10" s="2">
        <v>93</v>
      </c>
      <c r="Q10" s="2">
        <f t="shared" si="2"/>
        <v>92.88000000000001</v>
      </c>
      <c r="R10" s="2">
        <f t="shared" si="3"/>
        <v>173.72</v>
      </c>
      <c r="S10" s="2">
        <f t="shared" si="4"/>
        <v>34.4</v>
      </c>
      <c r="T10" s="2">
        <v>174</v>
      </c>
      <c r="U10" s="2">
        <f t="shared" si="5"/>
        <v>173.72</v>
      </c>
      <c r="V10" s="2">
        <v>34</v>
      </c>
      <c r="W10" s="2">
        <f t="shared" si="6"/>
        <v>34.4</v>
      </c>
      <c r="X10" s="2"/>
      <c r="Y10" s="2"/>
      <c r="Z10" s="2"/>
      <c r="AA10" s="2"/>
      <c r="AB10" s="2"/>
      <c r="AC10" s="2"/>
      <c r="AD10" s="2"/>
    </row>
    <row r="11" spans="1:30" ht="18.75" customHeight="1" x14ac:dyDescent="0.2">
      <c r="A11" s="6" t="s">
        <v>16</v>
      </c>
      <c r="B11" s="5">
        <v>65</v>
      </c>
      <c r="C11" s="8">
        <f t="shared" si="7"/>
        <v>9.75</v>
      </c>
      <c r="D11" s="8">
        <f t="shared" si="8"/>
        <v>4.875</v>
      </c>
      <c r="E11" s="8">
        <f t="shared" si="9"/>
        <v>17.55</v>
      </c>
      <c r="F11" s="8">
        <f t="shared" si="10"/>
        <v>32.825000000000003</v>
      </c>
      <c r="G11" s="9">
        <f t="shared" si="11"/>
        <v>3.2825000000000006</v>
      </c>
      <c r="H11" s="2"/>
      <c r="I11" s="2"/>
      <c r="J11" s="10" t="s">
        <v>32</v>
      </c>
      <c r="K11" s="10">
        <v>286</v>
      </c>
      <c r="L11" s="10">
        <v>43</v>
      </c>
      <c r="M11" s="2">
        <f t="shared" si="0"/>
        <v>42.9</v>
      </c>
      <c r="N11" s="2">
        <v>21</v>
      </c>
      <c r="O11" s="2">
        <f t="shared" si="1"/>
        <v>21.45</v>
      </c>
      <c r="P11" s="2">
        <v>77</v>
      </c>
      <c r="Q11" s="2">
        <f t="shared" si="2"/>
        <v>77.22</v>
      </c>
      <c r="R11" s="2">
        <f t="shared" si="3"/>
        <v>144.43</v>
      </c>
      <c r="S11" s="2">
        <f t="shared" si="4"/>
        <v>28.6</v>
      </c>
      <c r="T11" s="2">
        <v>144</v>
      </c>
      <c r="U11" s="2">
        <f t="shared" si="5"/>
        <v>144.43</v>
      </c>
      <c r="V11" s="2">
        <v>29</v>
      </c>
      <c r="W11" s="2">
        <f t="shared" si="6"/>
        <v>28.6</v>
      </c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6" t="s">
        <v>17</v>
      </c>
      <c r="B12" s="5">
        <v>130</v>
      </c>
      <c r="C12" s="8">
        <f t="shared" si="7"/>
        <v>19.5</v>
      </c>
      <c r="D12" s="8">
        <f t="shared" si="8"/>
        <v>9.75</v>
      </c>
      <c r="E12" s="8">
        <f t="shared" si="9"/>
        <v>35.1</v>
      </c>
      <c r="F12" s="8">
        <f t="shared" si="10"/>
        <v>65.650000000000006</v>
      </c>
      <c r="G12" s="9">
        <f t="shared" si="11"/>
        <v>6.5650000000000013</v>
      </c>
      <c r="H12" s="2"/>
      <c r="I12" s="2"/>
      <c r="J12" s="10" t="s">
        <v>33</v>
      </c>
      <c r="K12" s="10">
        <v>279</v>
      </c>
      <c r="L12" s="10">
        <v>52</v>
      </c>
      <c r="M12" s="2">
        <f t="shared" si="0"/>
        <v>41.85</v>
      </c>
      <c r="N12" s="2">
        <v>21</v>
      </c>
      <c r="O12" s="2">
        <f t="shared" si="1"/>
        <v>20.925000000000001</v>
      </c>
      <c r="P12" s="2">
        <v>75</v>
      </c>
      <c r="Q12" s="2">
        <f t="shared" si="2"/>
        <v>75.33</v>
      </c>
      <c r="R12" s="2">
        <f t="shared" si="3"/>
        <v>140.89500000000001</v>
      </c>
      <c r="S12" s="2">
        <f t="shared" si="4"/>
        <v>27.900000000000002</v>
      </c>
      <c r="T12" s="2">
        <v>141</v>
      </c>
      <c r="U12" s="2">
        <f t="shared" si="5"/>
        <v>140.89500000000001</v>
      </c>
      <c r="V12" s="2">
        <v>28</v>
      </c>
      <c r="W12" s="2">
        <f t="shared" si="6"/>
        <v>27.900000000000002</v>
      </c>
      <c r="X12" s="2"/>
      <c r="Y12" s="2"/>
      <c r="Z12" s="2"/>
      <c r="AA12" s="2"/>
      <c r="AB12" s="2"/>
      <c r="AC12" s="2"/>
      <c r="AD12" s="2"/>
    </row>
    <row r="13" spans="1:30" ht="18.75" customHeight="1" x14ac:dyDescent="0.2">
      <c r="A13" s="6" t="s">
        <v>18</v>
      </c>
      <c r="B13" s="5">
        <v>130</v>
      </c>
      <c r="C13" s="8">
        <f t="shared" si="7"/>
        <v>19.5</v>
      </c>
      <c r="D13" s="8">
        <f t="shared" si="8"/>
        <v>9.75</v>
      </c>
      <c r="E13" s="8">
        <f t="shared" si="9"/>
        <v>35.1</v>
      </c>
      <c r="F13" s="8">
        <f t="shared" si="10"/>
        <v>65.650000000000006</v>
      </c>
      <c r="G13" s="9">
        <f t="shared" si="11"/>
        <v>6.5650000000000013</v>
      </c>
      <c r="H13" s="2"/>
      <c r="I13" s="2"/>
      <c r="J13" s="10" t="s">
        <v>34</v>
      </c>
      <c r="K13" s="10">
        <v>262</v>
      </c>
      <c r="L13" s="10">
        <v>39</v>
      </c>
      <c r="M13" s="2">
        <f t="shared" si="0"/>
        <v>39.299999999999997</v>
      </c>
      <c r="N13" s="2">
        <v>20</v>
      </c>
      <c r="O13" s="2">
        <f t="shared" si="1"/>
        <v>19.649999999999999</v>
      </c>
      <c r="P13" s="2">
        <v>71</v>
      </c>
      <c r="Q13" s="2">
        <f t="shared" si="2"/>
        <v>70.740000000000009</v>
      </c>
      <c r="R13" s="2">
        <f t="shared" si="3"/>
        <v>132.31</v>
      </c>
      <c r="S13" s="2">
        <f t="shared" si="4"/>
        <v>26.200000000000003</v>
      </c>
      <c r="T13" s="2">
        <v>132</v>
      </c>
      <c r="U13" s="2">
        <f t="shared" si="5"/>
        <v>132.31</v>
      </c>
      <c r="V13" s="2">
        <v>26</v>
      </c>
      <c r="W13" s="2">
        <f t="shared" si="6"/>
        <v>26.200000000000003</v>
      </c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6" t="s">
        <v>19</v>
      </c>
      <c r="B14" s="5">
        <v>195</v>
      </c>
      <c r="C14" s="8">
        <f t="shared" si="7"/>
        <v>29.25</v>
      </c>
      <c r="D14" s="8">
        <f t="shared" si="8"/>
        <v>14.625</v>
      </c>
      <c r="E14" s="8">
        <f t="shared" si="9"/>
        <v>52.650000000000006</v>
      </c>
      <c r="F14" s="8">
        <f t="shared" si="10"/>
        <v>98.474999999999994</v>
      </c>
      <c r="G14" s="9">
        <f t="shared" si="11"/>
        <v>9.8475000000000001</v>
      </c>
      <c r="H14" s="2"/>
      <c r="I14" s="2"/>
      <c r="J14" s="10" t="s">
        <v>18</v>
      </c>
      <c r="K14" s="10">
        <v>279</v>
      </c>
      <c r="L14" s="10">
        <v>42</v>
      </c>
      <c r="M14" s="2">
        <f t="shared" si="0"/>
        <v>41.85</v>
      </c>
      <c r="N14" s="2">
        <v>21</v>
      </c>
      <c r="O14" s="2">
        <f t="shared" si="1"/>
        <v>20.925000000000001</v>
      </c>
      <c r="P14" s="2">
        <v>75</v>
      </c>
      <c r="Q14" s="2">
        <f t="shared" si="2"/>
        <v>75.33</v>
      </c>
      <c r="R14" s="2">
        <f t="shared" si="3"/>
        <v>140.89500000000001</v>
      </c>
      <c r="S14" s="2">
        <f t="shared" si="4"/>
        <v>27.900000000000002</v>
      </c>
      <c r="T14" s="2">
        <v>141</v>
      </c>
      <c r="U14" s="2">
        <f t="shared" si="5"/>
        <v>140.89500000000001</v>
      </c>
      <c r="V14" s="2">
        <v>28</v>
      </c>
      <c r="W14" s="2">
        <f t="shared" si="6"/>
        <v>27.900000000000002</v>
      </c>
      <c r="X14" s="2"/>
      <c r="Y14" s="2"/>
      <c r="Z14" s="2"/>
      <c r="AA14" s="2"/>
      <c r="AB14" s="2"/>
      <c r="AC14" s="2"/>
      <c r="AD14" s="2"/>
    </row>
    <row r="15" spans="1:30" ht="18.75" customHeight="1" x14ac:dyDescent="0.2">
      <c r="A15" s="6" t="s">
        <v>20</v>
      </c>
      <c r="B15" s="5">
        <v>130</v>
      </c>
      <c r="C15" s="8">
        <f t="shared" si="7"/>
        <v>19.5</v>
      </c>
      <c r="D15" s="8">
        <f t="shared" si="8"/>
        <v>9.75</v>
      </c>
      <c r="E15" s="8">
        <f t="shared" si="9"/>
        <v>35.1</v>
      </c>
      <c r="F15" s="8">
        <f t="shared" si="10"/>
        <v>65.650000000000006</v>
      </c>
      <c r="G15" s="9">
        <f t="shared" si="11"/>
        <v>6.5650000000000013</v>
      </c>
      <c r="H15" s="2"/>
      <c r="I15" s="2"/>
      <c r="J15" s="10" t="s">
        <v>19</v>
      </c>
      <c r="K15" s="10">
        <v>242</v>
      </c>
      <c r="L15" s="10">
        <v>36</v>
      </c>
      <c r="M15" s="2">
        <f t="shared" si="0"/>
        <v>36.299999999999997</v>
      </c>
      <c r="N15" s="2">
        <v>18</v>
      </c>
      <c r="O15" s="2">
        <f t="shared" si="1"/>
        <v>18.149999999999999</v>
      </c>
      <c r="P15" s="2">
        <v>65</v>
      </c>
      <c r="Q15" s="2">
        <f t="shared" si="2"/>
        <v>65.34</v>
      </c>
      <c r="R15" s="2">
        <f t="shared" si="3"/>
        <v>122.21000000000001</v>
      </c>
      <c r="S15" s="2">
        <f t="shared" si="4"/>
        <v>24.200000000000003</v>
      </c>
      <c r="T15" s="2">
        <v>122</v>
      </c>
      <c r="U15" s="2">
        <f t="shared" si="5"/>
        <v>122.21000000000001</v>
      </c>
      <c r="V15" s="2">
        <v>24</v>
      </c>
      <c r="W15" s="2">
        <f t="shared" si="6"/>
        <v>24.200000000000003</v>
      </c>
      <c r="X15" s="2"/>
      <c r="Y15" s="2"/>
      <c r="Z15" s="2"/>
      <c r="AA15" s="2"/>
      <c r="AB15" s="2"/>
      <c r="AC15" s="2"/>
      <c r="AD15" s="2"/>
    </row>
    <row r="16" spans="1:30" ht="18.75" customHeight="1" x14ac:dyDescent="0.2">
      <c r="A16" s="6" t="s">
        <v>21</v>
      </c>
      <c r="B16" s="5">
        <v>195</v>
      </c>
      <c r="C16" s="8">
        <f t="shared" si="7"/>
        <v>29.25</v>
      </c>
      <c r="D16" s="8">
        <f t="shared" si="8"/>
        <v>14.625</v>
      </c>
      <c r="E16" s="8">
        <f t="shared" si="9"/>
        <v>52.650000000000006</v>
      </c>
      <c r="F16" s="8">
        <f t="shared" si="10"/>
        <v>98.474999999999994</v>
      </c>
      <c r="G16" s="9">
        <f t="shared" si="11"/>
        <v>9.8475000000000001</v>
      </c>
      <c r="H16" s="2"/>
      <c r="I16" s="2"/>
      <c r="J16" s="10" t="s">
        <v>20</v>
      </c>
      <c r="K16" s="10">
        <v>155</v>
      </c>
      <c r="L16" s="10">
        <v>23</v>
      </c>
      <c r="M16" s="2">
        <f t="shared" si="0"/>
        <v>23.25</v>
      </c>
      <c r="N16" s="2">
        <v>12</v>
      </c>
      <c r="O16" s="2">
        <f t="shared" si="1"/>
        <v>11.625</v>
      </c>
      <c r="P16" s="2">
        <v>42</v>
      </c>
      <c r="Q16" s="2">
        <f t="shared" si="2"/>
        <v>41.85</v>
      </c>
      <c r="R16" s="2">
        <f t="shared" si="3"/>
        <v>78.275000000000006</v>
      </c>
      <c r="S16" s="2">
        <f t="shared" si="4"/>
        <v>15.5</v>
      </c>
      <c r="T16" s="2">
        <v>78</v>
      </c>
      <c r="U16" s="2">
        <f t="shared" si="5"/>
        <v>78.275000000000006</v>
      </c>
      <c r="V16" s="2">
        <v>16</v>
      </c>
      <c r="W16" s="2">
        <f t="shared" si="6"/>
        <v>15.5</v>
      </c>
      <c r="X16" s="2"/>
      <c r="Y16" s="2"/>
      <c r="Z16" s="2"/>
      <c r="AA16" s="2"/>
      <c r="AB16" s="2"/>
      <c r="AC16" s="2"/>
      <c r="AD16" s="2"/>
    </row>
    <row r="17" spans="1:30" ht="18.75" customHeight="1" x14ac:dyDescent="0.2">
      <c r="A17" s="6" t="s">
        <v>22</v>
      </c>
      <c r="B17" s="5">
        <v>130</v>
      </c>
      <c r="C17" s="8">
        <f t="shared" si="7"/>
        <v>19.5</v>
      </c>
      <c r="D17" s="8">
        <f t="shared" si="8"/>
        <v>9.75</v>
      </c>
      <c r="E17" s="8">
        <f t="shared" si="9"/>
        <v>35.1</v>
      </c>
      <c r="F17" s="8">
        <f t="shared" si="10"/>
        <v>65.650000000000006</v>
      </c>
      <c r="G17" s="9">
        <f t="shared" si="11"/>
        <v>6.5650000000000013</v>
      </c>
      <c r="H17" s="2"/>
      <c r="I17" s="2"/>
      <c r="J17" s="10" t="s">
        <v>35</v>
      </c>
      <c r="K17" s="10">
        <v>257</v>
      </c>
      <c r="L17" s="10">
        <v>39</v>
      </c>
      <c r="M17" s="2">
        <f t="shared" si="0"/>
        <v>38.549999999999997</v>
      </c>
      <c r="N17" s="2">
        <v>19</v>
      </c>
      <c r="O17" s="2">
        <f t="shared" si="1"/>
        <v>19.274999999999999</v>
      </c>
      <c r="P17" s="2">
        <v>69</v>
      </c>
      <c r="Q17" s="2">
        <f t="shared" si="2"/>
        <v>69.39</v>
      </c>
      <c r="R17" s="2">
        <f t="shared" si="3"/>
        <v>129.785</v>
      </c>
      <c r="S17" s="2">
        <f t="shared" si="4"/>
        <v>25.700000000000003</v>
      </c>
      <c r="T17" s="2">
        <v>130</v>
      </c>
      <c r="U17" s="2">
        <f t="shared" si="5"/>
        <v>129.785</v>
      </c>
      <c r="V17" s="2">
        <v>26</v>
      </c>
      <c r="W17" s="2">
        <f t="shared" si="6"/>
        <v>25.700000000000003</v>
      </c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6" t="s">
        <v>23</v>
      </c>
      <c r="B18" s="5">
        <v>65</v>
      </c>
      <c r="C18" s="8">
        <f t="shared" si="7"/>
        <v>9.75</v>
      </c>
      <c r="D18" s="8">
        <f t="shared" si="8"/>
        <v>4.875</v>
      </c>
      <c r="E18" s="8">
        <f t="shared" si="9"/>
        <v>17.55</v>
      </c>
      <c r="F18" s="8">
        <f t="shared" si="10"/>
        <v>32.825000000000003</v>
      </c>
      <c r="G18" s="9">
        <f t="shared" si="11"/>
        <v>3.2825000000000006</v>
      </c>
      <c r="H18" s="2"/>
      <c r="I18" s="2"/>
      <c r="J18" s="10" t="s">
        <v>24</v>
      </c>
      <c r="K18" s="10">
        <v>157</v>
      </c>
      <c r="L18" s="10">
        <v>24</v>
      </c>
      <c r="M18" s="2">
        <f t="shared" si="0"/>
        <v>23.55</v>
      </c>
      <c r="N18" s="2">
        <v>12</v>
      </c>
      <c r="O18" s="2">
        <f t="shared" si="1"/>
        <v>11.775</v>
      </c>
      <c r="P18" s="2">
        <v>42</v>
      </c>
      <c r="Q18" s="2">
        <f t="shared" si="2"/>
        <v>42.39</v>
      </c>
      <c r="R18" s="2">
        <f t="shared" si="3"/>
        <v>79.284999999999997</v>
      </c>
      <c r="S18" s="2">
        <f t="shared" si="4"/>
        <v>15.700000000000001</v>
      </c>
      <c r="T18" s="2">
        <v>79</v>
      </c>
      <c r="U18" s="2">
        <f t="shared" si="5"/>
        <v>79.284999999999997</v>
      </c>
      <c r="V18" s="2">
        <v>16</v>
      </c>
      <c r="W18" s="2">
        <f t="shared" si="6"/>
        <v>15.700000000000001</v>
      </c>
      <c r="X18" s="2"/>
      <c r="Y18" s="2"/>
      <c r="Z18" s="2"/>
      <c r="AA18" s="2"/>
      <c r="AB18" s="2"/>
      <c r="AC18" s="2"/>
      <c r="AD18" s="2"/>
    </row>
    <row r="19" spans="1:30" ht="18.75" customHeight="1" x14ac:dyDescent="0.2">
      <c r="A19" s="6" t="s">
        <v>24</v>
      </c>
      <c r="B19" s="5">
        <v>65</v>
      </c>
      <c r="C19" s="8">
        <f t="shared" si="7"/>
        <v>9.75</v>
      </c>
      <c r="D19" s="8">
        <f t="shared" si="8"/>
        <v>4.875</v>
      </c>
      <c r="E19" s="8">
        <f t="shared" si="9"/>
        <v>17.55</v>
      </c>
      <c r="F19" s="8">
        <f t="shared" si="10"/>
        <v>32.825000000000003</v>
      </c>
      <c r="G19" s="9">
        <f t="shared" si="11"/>
        <v>3.2825000000000006</v>
      </c>
      <c r="H19" s="2"/>
      <c r="I19" s="2"/>
      <c r="J19" s="10" t="s">
        <v>36</v>
      </c>
      <c r="K19" s="10">
        <v>168</v>
      </c>
      <c r="L19" s="10">
        <v>25</v>
      </c>
      <c r="M19" s="2">
        <f t="shared" si="0"/>
        <v>25.2</v>
      </c>
      <c r="N19" s="2">
        <v>13</v>
      </c>
      <c r="O19" s="2">
        <f t="shared" si="1"/>
        <v>12.6</v>
      </c>
      <c r="P19" s="2">
        <v>45</v>
      </c>
      <c r="Q19" s="2">
        <f t="shared" si="2"/>
        <v>45.36</v>
      </c>
      <c r="R19" s="2">
        <f t="shared" si="3"/>
        <v>84.84</v>
      </c>
      <c r="S19" s="2">
        <f t="shared" si="4"/>
        <v>16.8</v>
      </c>
      <c r="T19" s="2">
        <v>85</v>
      </c>
      <c r="U19" s="2">
        <f t="shared" si="5"/>
        <v>84.84</v>
      </c>
      <c r="V19" s="2">
        <v>17</v>
      </c>
      <c r="W19" s="2">
        <f t="shared" si="6"/>
        <v>16.8</v>
      </c>
      <c r="X19" s="2"/>
      <c r="Y19" s="2"/>
      <c r="Z19" s="2"/>
      <c r="AA19" s="2"/>
      <c r="AB19" s="2"/>
      <c r="AC19" s="2"/>
      <c r="AD19" s="2"/>
    </row>
    <row r="20" spans="1:30" ht="18.75" customHeight="1" x14ac:dyDescent="0.2">
      <c r="A20" s="6" t="s">
        <v>25</v>
      </c>
      <c r="B20" s="5">
        <v>130</v>
      </c>
      <c r="C20" s="8">
        <f t="shared" si="7"/>
        <v>19.5</v>
      </c>
      <c r="D20" s="8">
        <f t="shared" si="8"/>
        <v>9.75</v>
      </c>
      <c r="E20" s="8">
        <f t="shared" si="9"/>
        <v>35.1</v>
      </c>
      <c r="F20" s="8">
        <f t="shared" si="10"/>
        <v>65.650000000000006</v>
      </c>
      <c r="G20" s="9">
        <f t="shared" si="11"/>
        <v>6.5650000000000013</v>
      </c>
      <c r="H20" s="2"/>
      <c r="I20" s="2"/>
      <c r="J20" s="10" t="s">
        <v>26</v>
      </c>
      <c r="K20" s="10">
        <v>177</v>
      </c>
      <c r="L20" s="10">
        <v>27</v>
      </c>
      <c r="M20" s="2">
        <f t="shared" si="0"/>
        <v>26.55</v>
      </c>
      <c r="N20" s="2">
        <v>13</v>
      </c>
      <c r="O20" s="2">
        <f t="shared" si="1"/>
        <v>13.275</v>
      </c>
      <c r="P20" s="2">
        <v>48</v>
      </c>
      <c r="Q20" s="2">
        <f t="shared" si="2"/>
        <v>47.790000000000006</v>
      </c>
      <c r="R20" s="2">
        <f t="shared" si="3"/>
        <v>89.385000000000005</v>
      </c>
      <c r="S20" s="2">
        <f t="shared" si="4"/>
        <v>17.7</v>
      </c>
      <c r="T20" s="2">
        <v>89</v>
      </c>
      <c r="U20" s="2">
        <f t="shared" si="5"/>
        <v>89.385000000000005</v>
      </c>
      <c r="V20" s="2">
        <v>18</v>
      </c>
      <c r="W20" s="2">
        <f t="shared" si="6"/>
        <v>17.7</v>
      </c>
      <c r="X20" s="2"/>
      <c r="Y20" s="2"/>
      <c r="Z20" s="2"/>
      <c r="AA20" s="2"/>
      <c r="AB20" s="2"/>
      <c r="AC20" s="2"/>
      <c r="AD20" s="2"/>
    </row>
    <row r="21" spans="1:30" ht="18.75" customHeight="1" x14ac:dyDescent="0.2">
      <c r="A21" s="6" t="s">
        <v>26</v>
      </c>
      <c r="B21" s="5">
        <v>98</v>
      </c>
      <c r="C21" s="8">
        <f t="shared" si="7"/>
        <v>14.7</v>
      </c>
      <c r="D21" s="8">
        <f t="shared" si="8"/>
        <v>7.35</v>
      </c>
      <c r="E21" s="8">
        <f t="shared" si="9"/>
        <v>26.46</v>
      </c>
      <c r="F21" s="8">
        <f t="shared" si="10"/>
        <v>49.49</v>
      </c>
      <c r="G21" s="9">
        <f t="shared" si="11"/>
        <v>4.9490000000000007</v>
      </c>
      <c r="H21" s="2"/>
      <c r="I21" s="2"/>
      <c r="J21" s="11" t="s">
        <v>37</v>
      </c>
      <c r="K21" s="10">
        <v>161</v>
      </c>
      <c r="L21" s="10">
        <v>24</v>
      </c>
      <c r="M21" s="2">
        <f t="shared" si="0"/>
        <v>24.15</v>
      </c>
      <c r="N21" s="2">
        <v>12</v>
      </c>
      <c r="O21" s="2">
        <f t="shared" si="1"/>
        <v>12.074999999999999</v>
      </c>
      <c r="P21" s="2">
        <v>43</v>
      </c>
      <c r="Q21" s="2">
        <f t="shared" si="2"/>
        <v>43.470000000000006</v>
      </c>
      <c r="R21" s="2">
        <f t="shared" si="3"/>
        <v>81.305000000000007</v>
      </c>
      <c r="S21" s="2">
        <f t="shared" si="4"/>
        <v>16.100000000000001</v>
      </c>
      <c r="T21" s="2">
        <v>81</v>
      </c>
      <c r="U21" s="2">
        <f t="shared" si="5"/>
        <v>81.305000000000007</v>
      </c>
      <c r="V21" s="2">
        <v>16</v>
      </c>
      <c r="W21" s="2">
        <f t="shared" si="6"/>
        <v>16.100000000000001</v>
      </c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6" t="s">
        <v>27</v>
      </c>
      <c r="B22" s="5">
        <v>98</v>
      </c>
      <c r="C22" s="8">
        <f t="shared" si="7"/>
        <v>14.7</v>
      </c>
      <c r="D22" s="8">
        <f t="shared" si="8"/>
        <v>7.35</v>
      </c>
      <c r="E22" s="8">
        <f t="shared" si="9"/>
        <v>26.46</v>
      </c>
      <c r="F22" s="8">
        <f t="shared" si="10"/>
        <v>49.49</v>
      </c>
      <c r="G22" s="9">
        <f t="shared" si="11"/>
        <v>4.9490000000000007</v>
      </c>
      <c r="H22" s="2"/>
      <c r="I22" s="2"/>
      <c r="J22" s="10" t="s">
        <v>27</v>
      </c>
      <c r="K22" s="10">
        <v>154</v>
      </c>
      <c r="L22" s="10">
        <v>23</v>
      </c>
      <c r="M22" s="2">
        <f t="shared" si="0"/>
        <v>23.1</v>
      </c>
      <c r="N22" s="2">
        <v>12</v>
      </c>
      <c r="O22" s="2">
        <f t="shared" si="1"/>
        <v>11.549999999999999</v>
      </c>
      <c r="P22" s="2">
        <v>42</v>
      </c>
      <c r="Q22" s="2">
        <f t="shared" si="2"/>
        <v>41.580000000000005</v>
      </c>
      <c r="R22" s="2">
        <f t="shared" si="3"/>
        <v>77.77</v>
      </c>
      <c r="S22" s="2">
        <f t="shared" si="4"/>
        <v>15.4</v>
      </c>
      <c r="T22" s="2">
        <v>78</v>
      </c>
      <c r="U22" s="2">
        <f t="shared" si="5"/>
        <v>77.77</v>
      </c>
      <c r="V22" s="2">
        <v>15</v>
      </c>
      <c r="W22" s="2">
        <f t="shared" si="6"/>
        <v>15.4</v>
      </c>
      <c r="X22" s="2"/>
      <c r="Y22" s="2"/>
      <c r="Z22" s="2"/>
      <c r="AA22" s="2"/>
      <c r="AB22" s="2"/>
      <c r="AC22" s="2"/>
      <c r="AD22" s="2"/>
    </row>
    <row r="23" spans="1:30" ht="27.75" customHeight="1" x14ac:dyDescent="0.2">
      <c r="A23" s="3"/>
      <c r="B23" s="3"/>
      <c r="C23" s="3"/>
      <c r="D23" s="3"/>
      <c r="E23" s="3"/>
      <c r="F23" s="3"/>
      <c r="G23" s="3"/>
      <c r="H23" s="1"/>
      <c r="I23" s="1"/>
      <c r="J23" s="10" t="s">
        <v>23</v>
      </c>
      <c r="K23" s="10">
        <v>163</v>
      </c>
      <c r="L23" s="10">
        <v>24</v>
      </c>
      <c r="M23" s="2">
        <f t="shared" si="0"/>
        <v>24.45</v>
      </c>
      <c r="N23" s="2">
        <v>12</v>
      </c>
      <c r="O23" s="2">
        <f t="shared" si="1"/>
        <v>12.225</v>
      </c>
      <c r="P23" s="2">
        <v>44</v>
      </c>
      <c r="Q23" s="2">
        <f t="shared" si="2"/>
        <v>44.010000000000005</v>
      </c>
      <c r="R23" s="2">
        <f t="shared" si="3"/>
        <v>82.314999999999998</v>
      </c>
      <c r="S23" s="2">
        <f t="shared" si="4"/>
        <v>16.3</v>
      </c>
      <c r="T23" s="2">
        <v>82</v>
      </c>
      <c r="U23" s="2">
        <f t="shared" si="5"/>
        <v>82.314999999999998</v>
      </c>
      <c r="V23" s="2">
        <v>16</v>
      </c>
      <c r="W23" s="2">
        <f t="shared" si="6"/>
        <v>16.3</v>
      </c>
      <c r="X23" s="1"/>
      <c r="Y23" s="1"/>
      <c r="Z23" s="1"/>
      <c r="AA23" s="1"/>
      <c r="AB23" s="1"/>
      <c r="AC23" s="1"/>
      <c r="AD23" s="1"/>
    </row>
    <row r="24" spans="1:30" ht="27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7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x14ac:dyDescent="0.2">
      <c r="A26" s="1"/>
      <c r="B26" s="1"/>
      <c r="C26" s="1"/>
      <c r="D26" s="1"/>
      <c r="E26" s="1"/>
      <c r="F26" s="5" t="s">
        <v>0</v>
      </c>
      <c r="G26" s="5" t="s">
        <v>42</v>
      </c>
      <c r="H26" s="5" t="s">
        <v>2</v>
      </c>
      <c r="I26" s="5" t="s">
        <v>3</v>
      </c>
      <c r="J26" s="5" t="s">
        <v>4</v>
      </c>
      <c r="K26" s="5" t="s">
        <v>40</v>
      </c>
      <c r="L26" s="5" t="s">
        <v>41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x14ac:dyDescent="0.2">
      <c r="A27" s="1"/>
      <c r="B27" s="1"/>
      <c r="C27" s="1"/>
      <c r="D27" s="1"/>
      <c r="E27" s="1"/>
      <c r="F27" s="12" t="s">
        <v>28</v>
      </c>
      <c r="G27" s="12">
        <v>236</v>
      </c>
      <c r="H27" s="12">
        <v>35</v>
      </c>
      <c r="I27" s="5">
        <v>18</v>
      </c>
      <c r="J27" s="5">
        <v>64</v>
      </c>
      <c r="K27" s="5">
        <v>119</v>
      </c>
      <c r="L27" s="5">
        <v>24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x14ac:dyDescent="0.2">
      <c r="A28" s="1"/>
      <c r="B28" s="1"/>
      <c r="C28" s="1"/>
      <c r="D28" s="1"/>
      <c r="E28" s="1"/>
      <c r="F28" s="12" t="s">
        <v>8</v>
      </c>
      <c r="G28" s="12">
        <v>149</v>
      </c>
      <c r="H28" s="12">
        <v>22</v>
      </c>
      <c r="I28" s="5">
        <v>11</v>
      </c>
      <c r="J28" s="5">
        <v>40</v>
      </c>
      <c r="K28" s="5">
        <v>75</v>
      </c>
      <c r="L28" s="5">
        <v>15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x14ac:dyDescent="0.2">
      <c r="A29" s="1"/>
      <c r="B29" s="1"/>
      <c r="C29" s="1"/>
      <c r="D29" s="1"/>
      <c r="E29" s="1"/>
      <c r="F29" s="12" t="s">
        <v>9</v>
      </c>
      <c r="G29" s="12">
        <v>335</v>
      </c>
      <c r="H29" s="12">
        <v>50</v>
      </c>
      <c r="I29" s="5">
        <v>25</v>
      </c>
      <c r="J29" s="5">
        <v>90</v>
      </c>
      <c r="K29" s="5">
        <v>169</v>
      </c>
      <c r="L29" s="5">
        <v>34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x14ac:dyDescent="0.2">
      <c r="A30" s="1"/>
      <c r="B30" s="1"/>
      <c r="C30" s="1"/>
      <c r="D30" s="1"/>
      <c r="E30" s="1"/>
      <c r="F30" s="12" t="s">
        <v>10</v>
      </c>
      <c r="G30" s="12">
        <v>351</v>
      </c>
      <c r="H30" s="12">
        <v>53</v>
      </c>
      <c r="I30" s="5">
        <v>26</v>
      </c>
      <c r="J30" s="5">
        <v>95</v>
      </c>
      <c r="K30" s="5">
        <v>177</v>
      </c>
      <c r="L30" s="5">
        <v>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 x14ac:dyDescent="0.2">
      <c r="A31" s="1"/>
      <c r="B31" s="1"/>
      <c r="C31" s="1"/>
      <c r="D31" s="1"/>
      <c r="E31" s="1"/>
      <c r="F31" s="12" t="s">
        <v>11</v>
      </c>
      <c r="G31" s="12">
        <v>355</v>
      </c>
      <c r="H31" s="12">
        <v>53</v>
      </c>
      <c r="I31" s="5">
        <v>27</v>
      </c>
      <c r="J31" s="5">
        <v>96</v>
      </c>
      <c r="K31" s="5">
        <v>179</v>
      </c>
      <c r="L31" s="5">
        <v>36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" x14ac:dyDescent="0.2">
      <c r="A32" s="1"/>
      <c r="B32" s="1"/>
      <c r="C32" s="1"/>
      <c r="D32" s="1"/>
      <c r="E32" s="1"/>
      <c r="F32" s="12" t="s">
        <v>29</v>
      </c>
      <c r="G32" s="12">
        <v>104</v>
      </c>
      <c r="H32" s="12">
        <v>16</v>
      </c>
      <c r="I32" s="5">
        <v>8</v>
      </c>
      <c r="J32" s="5">
        <v>28</v>
      </c>
      <c r="K32" s="5">
        <v>53</v>
      </c>
      <c r="L32" s="5">
        <v>10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x14ac:dyDescent="0.2">
      <c r="A33" s="1"/>
      <c r="B33" s="1"/>
      <c r="C33" s="1"/>
      <c r="D33" s="1"/>
      <c r="E33" s="1"/>
      <c r="F33" s="12" t="s">
        <v>30</v>
      </c>
      <c r="G33" s="12">
        <v>161</v>
      </c>
      <c r="H33" s="12">
        <v>24</v>
      </c>
      <c r="I33" s="5">
        <v>12</v>
      </c>
      <c r="J33" s="5">
        <v>43</v>
      </c>
      <c r="K33" s="5">
        <v>81</v>
      </c>
      <c r="L33" s="5">
        <v>16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 x14ac:dyDescent="0.2">
      <c r="A34" s="1"/>
      <c r="B34" s="1"/>
      <c r="C34" s="1"/>
      <c r="D34" s="1"/>
      <c r="E34" s="1"/>
      <c r="F34" s="12" t="s">
        <v>31</v>
      </c>
      <c r="G34" s="12">
        <v>86</v>
      </c>
      <c r="H34" s="12">
        <v>13</v>
      </c>
      <c r="I34" s="5">
        <v>6</v>
      </c>
      <c r="J34" s="5">
        <v>23</v>
      </c>
      <c r="K34" s="5">
        <v>43</v>
      </c>
      <c r="L34" s="5">
        <v>87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x14ac:dyDescent="0.2">
      <c r="A35" s="1"/>
      <c r="B35" s="1"/>
      <c r="C35" s="1"/>
      <c r="D35" s="1"/>
      <c r="E35" s="1"/>
      <c r="F35" s="12" t="s">
        <v>14</v>
      </c>
      <c r="G35" s="12">
        <v>344</v>
      </c>
      <c r="H35" s="12">
        <v>52</v>
      </c>
      <c r="I35" s="5">
        <v>26</v>
      </c>
      <c r="J35" s="5">
        <v>93</v>
      </c>
      <c r="K35" s="5">
        <v>174</v>
      </c>
      <c r="L35" s="5">
        <v>34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x14ac:dyDescent="0.2">
      <c r="A36" s="1"/>
      <c r="B36" s="1"/>
      <c r="C36" s="1"/>
      <c r="D36" s="1"/>
      <c r="E36" s="1"/>
      <c r="F36" s="12" t="s">
        <v>32</v>
      </c>
      <c r="G36" s="12">
        <v>286</v>
      </c>
      <c r="H36" s="12">
        <v>43</v>
      </c>
      <c r="I36" s="5">
        <v>21</v>
      </c>
      <c r="J36" s="5">
        <v>77</v>
      </c>
      <c r="K36" s="5">
        <v>144</v>
      </c>
      <c r="L36" s="5">
        <v>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x14ac:dyDescent="0.2">
      <c r="A37" s="1"/>
      <c r="B37" s="1"/>
      <c r="C37" s="1"/>
      <c r="D37" s="1"/>
      <c r="E37" s="1"/>
      <c r="F37" s="12" t="s">
        <v>33</v>
      </c>
      <c r="G37" s="12">
        <v>279</v>
      </c>
      <c r="H37" s="12">
        <v>52</v>
      </c>
      <c r="I37" s="5">
        <v>21</v>
      </c>
      <c r="J37" s="5">
        <v>75</v>
      </c>
      <c r="K37" s="5">
        <v>141</v>
      </c>
      <c r="L37" s="5">
        <v>28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x14ac:dyDescent="0.2">
      <c r="A38" s="1"/>
      <c r="B38" s="1"/>
      <c r="C38" s="1"/>
      <c r="D38" s="1"/>
      <c r="E38" s="1"/>
      <c r="F38" s="12" t="s">
        <v>34</v>
      </c>
      <c r="G38" s="12">
        <v>262</v>
      </c>
      <c r="H38" s="12">
        <v>39</v>
      </c>
      <c r="I38" s="5">
        <v>20</v>
      </c>
      <c r="J38" s="5">
        <v>71</v>
      </c>
      <c r="K38" s="5">
        <v>132</v>
      </c>
      <c r="L38" s="5">
        <v>26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" x14ac:dyDescent="0.2">
      <c r="A39" s="1"/>
      <c r="B39" s="1"/>
      <c r="C39" s="1"/>
      <c r="D39" s="1"/>
      <c r="E39" s="1"/>
      <c r="F39" s="12" t="s">
        <v>18</v>
      </c>
      <c r="G39" s="12">
        <v>279</v>
      </c>
      <c r="H39" s="12">
        <v>42</v>
      </c>
      <c r="I39" s="5">
        <v>21</v>
      </c>
      <c r="J39" s="5">
        <v>75</v>
      </c>
      <c r="K39" s="5">
        <v>141</v>
      </c>
      <c r="L39" s="5">
        <v>28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x14ac:dyDescent="0.2">
      <c r="A40" s="1"/>
      <c r="B40" s="1"/>
      <c r="C40" s="1"/>
      <c r="D40" s="1"/>
      <c r="E40" s="1"/>
      <c r="F40" s="12" t="s">
        <v>19</v>
      </c>
      <c r="G40" s="12">
        <v>242</v>
      </c>
      <c r="H40" s="12">
        <v>36</v>
      </c>
      <c r="I40" s="5">
        <v>18</v>
      </c>
      <c r="J40" s="5">
        <v>65</v>
      </c>
      <c r="K40" s="5">
        <v>122</v>
      </c>
      <c r="L40" s="5">
        <v>24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x14ac:dyDescent="0.2">
      <c r="A41" s="1"/>
      <c r="B41" s="1"/>
      <c r="C41" s="1"/>
      <c r="D41" s="1"/>
      <c r="E41" s="1"/>
      <c r="F41" s="12" t="s">
        <v>20</v>
      </c>
      <c r="G41" s="12">
        <v>155</v>
      </c>
      <c r="H41" s="12">
        <v>23</v>
      </c>
      <c r="I41" s="5">
        <v>12</v>
      </c>
      <c r="J41" s="5">
        <v>42</v>
      </c>
      <c r="K41" s="5">
        <v>78</v>
      </c>
      <c r="L41" s="5">
        <v>16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x14ac:dyDescent="0.2">
      <c r="A42" s="1"/>
      <c r="B42" s="1"/>
      <c r="C42" s="1"/>
      <c r="D42" s="1"/>
      <c r="E42" s="1"/>
      <c r="F42" s="12" t="s">
        <v>35</v>
      </c>
      <c r="G42" s="12">
        <v>257</v>
      </c>
      <c r="H42" s="12">
        <v>39</v>
      </c>
      <c r="I42" s="5">
        <v>19</v>
      </c>
      <c r="J42" s="5">
        <v>69</v>
      </c>
      <c r="K42" s="5">
        <v>130</v>
      </c>
      <c r="L42" s="5">
        <v>26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x14ac:dyDescent="0.2">
      <c r="A43" s="1"/>
      <c r="B43" s="1"/>
      <c r="C43" s="1"/>
      <c r="D43" s="1"/>
      <c r="E43" s="1"/>
      <c r="F43" s="12" t="s">
        <v>24</v>
      </c>
      <c r="G43" s="12">
        <v>157</v>
      </c>
      <c r="H43" s="12">
        <v>24</v>
      </c>
      <c r="I43" s="5">
        <v>12</v>
      </c>
      <c r="J43" s="5">
        <v>42</v>
      </c>
      <c r="K43" s="5">
        <v>79</v>
      </c>
      <c r="L43" s="5">
        <v>16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x14ac:dyDescent="0.2">
      <c r="A44" s="1"/>
      <c r="B44" s="1"/>
      <c r="C44" s="1"/>
      <c r="D44" s="1"/>
      <c r="E44" s="1"/>
      <c r="F44" s="12" t="s">
        <v>36</v>
      </c>
      <c r="G44" s="12">
        <v>168</v>
      </c>
      <c r="H44" s="12">
        <v>25</v>
      </c>
      <c r="I44" s="5">
        <v>13</v>
      </c>
      <c r="J44" s="5">
        <v>45</v>
      </c>
      <c r="K44" s="5">
        <v>85</v>
      </c>
      <c r="L44" s="5">
        <v>17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" x14ac:dyDescent="0.2">
      <c r="A45" s="1"/>
      <c r="B45" s="1"/>
      <c r="C45" s="1"/>
      <c r="D45" s="1"/>
      <c r="E45" s="1"/>
      <c r="F45" s="12" t="s">
        <v>26</v>
      </c>
      <c r="G45" s="12">
        <v>177</v>
      </c>
      <c r="H45" s="12">
        <v>27</v>
      </c>
      <c r="I45" s="5">
        <v>13</v>
      </c>
      <c r="J45" s="5">
        <v>48</v>
      </c>
      <c r="K45" s="5">
        <v>89</v>
      </c>
      <c r="L45" s="5">
        <v>18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 x14ac:dyDescent="0.2">
      <c r="A46" s="1"/>
      <c r="B46" s="1"/>
      <c r="C46" s="1"/>
      <c r="D46" s="1"/>
      <c r="E46" s="1"/>
      <c r="F46" s="12" t="s">
        <v>37</v>
      </c>
      <c r="G46" s="12">
        <v>161</v>
      </c>
      <c r="H46" s="12">
        <v>24</v>
      </c>
      <c r="I46" s="5">
        <v>12</v>
      </c>
      <c r="J46" s="5">
        <v>43</v>
      </c>
      <c r="K46" s="5">
        <v>81</v>
      </c>
      <c r="L46" s="5">
        <v>16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" x14ac:dyDescent="0.2">
      <c r="A47" s="1"/>
      <c r="B47" s="1"/>
      <c r="C47" s="1"/>
      <c r="D47" s="1"/>
      <c r="E47" s="1"/>
      <c r="F47" s="12" t="s">
        <v>27</v>
      </c>
      <c r="G47" s="12">
        <v>154</v>
      </c>
      <c r="H47" s="12">
        <v>23</v>
      </c>
      <c r="I47" s="5">
        <v>12</v>
      </c>
      <c r="J47" s="5">
        <v>42</v>
      </c>
      <c r="K47" s="5">
        <v>78</v>
      </c>
      <c r="L47" s="5">
        <v>15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" x14ac:dyDescent="0.2">
      <c r="A48" s="1"/>
      <c r="B48" s="1"/>
      <c r="C48" s="1"/>
      <c r="D48" s="1"/>
      <c r="E48" s="1"/>
      <c r="F48" s="12" t="s">
        <v>23</v>
      </c>
      <c r="G48" s="12">
        <v>163</v>
      </c>
      <c r="H48" s="12">
        <v>24</v>
      </c>
      <c r="I48" s="5">
        <v>12</v>
      </c>
      <c r="J48" s="5">
        <v>44</v>
      </c>
      <c r="K48" s="5">
        <v>82</v>
      </c>
      <c r="L48" s="5">
        <v>16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7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7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7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7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7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7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7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7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7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7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7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7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7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7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7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7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7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7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7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7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7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7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7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7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7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7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7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7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7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7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7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7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7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7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7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7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7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7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7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7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7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7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7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7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7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7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7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7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7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7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7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7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7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7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7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7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7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7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7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7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7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7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7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7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7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7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7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7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7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7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7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7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7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7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7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7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7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7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7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7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7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7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7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7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7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7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7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7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7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7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7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7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7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7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7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7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7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7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7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7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7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7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7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7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7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7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7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7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7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7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7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7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7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7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7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7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7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7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7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7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7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7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7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7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7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7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7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7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7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7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7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7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7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7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7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7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7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7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7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7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7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7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7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7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7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7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7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7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7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7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7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7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7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7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7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7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7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7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7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7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7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7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7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7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7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7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7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7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7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7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7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7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7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7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7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7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7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7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7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7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7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7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7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7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7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7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7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7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7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7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7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7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7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7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7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7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7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7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7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7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7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7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7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7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7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7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7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7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7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7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7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7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7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7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7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7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7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7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7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7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7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7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7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7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7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7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7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7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7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7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7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7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7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7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7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7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7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7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7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7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7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7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7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7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7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7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7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7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7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7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7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7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7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7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7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7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7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7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7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7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7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7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7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7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7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7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7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7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7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7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7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7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7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7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7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7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7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7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7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7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7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7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7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7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7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7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7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7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7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7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7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7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7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7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7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7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7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7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7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7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7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7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7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7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7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7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7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7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7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7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7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7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7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7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7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7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7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7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7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7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7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7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7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7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7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7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7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7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7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7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7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7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7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7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7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7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7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7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7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7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7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7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7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7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7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7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7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7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7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7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7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7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7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7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7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7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7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7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7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7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7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7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7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7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7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7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7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7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7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7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7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7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7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7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7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7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7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7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7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7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7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7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7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7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7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7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7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7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7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7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7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7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7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7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7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7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7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7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7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7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7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7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7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7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7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7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7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7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7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7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7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7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7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7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7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7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7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7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7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7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7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7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7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7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7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7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7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7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7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7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7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7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7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7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7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7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7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7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7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7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7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7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7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7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7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7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7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7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7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7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7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7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7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7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7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7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7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7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7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7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7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7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7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7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7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7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7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7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7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7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7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7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7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7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7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7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7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7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7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7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7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7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7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7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7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7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7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7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7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7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7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7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7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7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7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7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7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7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7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7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7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7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7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7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7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7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7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7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7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7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7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7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7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7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7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7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7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7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7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7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7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7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7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7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7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7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7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7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7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7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7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7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7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7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7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7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7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7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7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7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7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7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7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7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7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7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7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7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7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7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7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7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7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7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7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7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7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7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7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7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7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7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7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7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7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7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7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7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7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7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7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7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7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7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7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7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7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7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7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7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7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7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7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7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7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7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7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7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7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7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7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7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7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7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7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7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7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7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7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7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7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7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7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7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7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7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7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7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7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7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7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7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7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7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7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7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7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7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7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7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7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7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7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7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7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7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7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7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7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7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7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7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7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7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7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7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7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7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7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7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7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7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7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7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7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7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7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7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7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7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7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7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7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7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7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7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7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7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7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7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7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7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7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7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7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7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7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7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7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7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7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7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7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7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7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7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7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7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7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7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7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7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7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7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7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7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7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7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7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7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7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7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7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7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7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7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7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7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7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7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7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7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7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7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7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7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7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7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7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7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7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7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7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7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7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7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7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7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7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7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7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7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7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7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7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7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7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7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7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7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7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7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7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7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7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7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7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7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7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7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7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7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7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7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7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7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7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7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7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7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7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7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7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7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7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7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7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7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7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7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7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7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7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7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7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7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7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7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7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7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7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7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7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7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7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7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7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7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7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7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7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7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7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7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7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7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7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7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7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7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7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7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7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7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7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7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7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7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7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7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7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7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7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7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7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7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7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7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7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7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7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7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7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7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7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7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7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7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7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7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7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7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7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7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7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7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7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7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7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7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7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7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7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7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7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7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7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7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7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7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7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7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7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7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7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7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7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7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7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7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27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27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27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27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27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27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27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27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27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27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27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27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27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27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27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27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27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27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27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27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27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27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27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27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27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27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27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27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27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27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27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27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27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27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27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27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27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27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27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27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27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27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27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27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27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27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27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27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27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27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27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27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27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27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27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27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27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27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27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27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27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27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27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27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27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27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27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27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27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27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27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27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27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27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27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27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27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27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27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7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7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7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7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7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7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7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7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7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7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7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7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7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7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7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7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7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7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7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27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27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27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27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27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27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 Jha</dc:creator>
  <cp:lastModifiedBy>dell</cp:lastModifiedBy>
  <dcterms:created xsi:type="dcterms:W3CDTF">2022-12-15T18:57:34Z</dcterms:created>
  <dcterms:modified xsi:type="dcterms:W3CDTF">2023-04-17T08:50:54Z</dcterms:modified>
</cp:coreProperties>
</file>